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7230" windowHeight="8160" tabRatio="679" activeTab="0"/>
  </bookViews>
  <sheets>
    <sheet name="ABASTECIMENTO PÚBLICO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<sst xmlns="http://schemas.openxmlformats.org/spreadsheetml/2006/main" count="26" uniqueCount="26">
  <si>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População Final</t>
  </si>
  <si>
    <r>
      <t>Vazão Média Futura (L/s) 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</si>
  <si>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r>
      <t>Volume Diário Futuro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</si>
  <si>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Ano Início</t>
  </si>
  <si>
    <t>Ano Fim</t>
  </si>
  <si>
    <t>População Inicial</t>
  </si>
  <si>
    <t>Vazão Industrial Final (L/s)</t>
  </si>
  <si>
    <t>Vazão Industrial Inicial (L/s)</t>
  </si>
  <si>
    <t>NOTAS</t>
  </si>
  <si>
    <t>SISTEMA DE ABASTECIMENTO</t>
  </si>
  <si>
    <t>Número de Economias de Água Inicial</t>
  </si>
  <si>
    <t>Número de Economias de Água Final</t>
  </si>
  <si>
    <t>Índice de Perdas Inicial - %</t>
  </si>
  <si>
    <t>Índice de Perdas Final - %</t>
  </si>
  <si>
    <t>Período Máximo de Captação Mensal (d/mês) - Final</t>
  </si>
  <si>
    <t xml:space="preserve">Tempo Máximo de Captação Diário (h/d) - Final </t>
  </si>
  <si>
    <t>1 - Preencher uma planilha para cada ponto de captação.</t>
  </si>
  <si>
    <r>
      <t>Volume Anual Futuro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</si>
  <si>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Volume Mensal Futuro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</si>
  <si>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Vazão Máxima Futura (L/s) 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</si>
  <si>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2 - Taxa de Crescimento = Taxa de Crescimento Geométrico.</t>
  </si>
  <si>
    <t>Taxa de Crescimento</t>
  </si>
  <si>
    <r>
      <t xml:space="preserve">Consumo </t>
    </r>
    <r>
      <rPr>
        <b/>
        <i/>
        <sz val="10"/>
        <rFont val="Arial"/>
        <family val="2"/>
      </rPr>
      <t xml:space="preserve">Per Capita </t>
    </r>
    <r>
      <rPr>
        <b/>
        <sz val="10"/>
        <rFont val="Arial"/>
        <family val="2"/>
      </rPr>
      <t>(L/hab</t>
    </r>
    <r>
      <rPr>
        <b/>
        <sz val="6"/>
        <rFont val="Arial"/>
        <family val="2"/>
      </rPr>
      <t>x</t>
    </r>
    <r>
      <rPr>
        <b/>
        <sz val="10"/>
        <rFont val="Arial"/>
        <family val="2"/>
      </rPr>
      <t>d)</t>
    </r>
  </si>
  <si>
    <t>CREA:</t>
  </si>
  <si>
    <t>Data:</t>
  </si>
  <si>
    <t>Responsável Técnico: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</si>
</sst>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00000"/>
    <numFmt numFmtId="176" formatCode="0.0E+00"/>
    <numFmt numFmtId="177" formatCode="0.000E+00"/>
    <numFmt numFmtId="178" formatCode="0.0000E+00"/>
    <numFmt numFmtId="179" formatCode="0.00000E+00"/>
    <numFmt numFmtId="180" formatCode="0.000000E+00"/>
    <numFmt numFmtId="181" formatCode="0.0000000E+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0.00000"/>
    <numFmt numFmtId="187" formatCode="#,##0.0"/>
    <numFmt numFmtId="188" formatCode="0.0%"/>
    <numFmt numFmtId="189" formatCode="[$-416]dddd\,\ d&quot; de &quot;mmmm&quot; de &quot;yyyy"/>
    <numFmt numFmtId="190" formatCode="0.0000%"/>
    <numFmt numFmtId="191" formatCode="&quot;Em &quot;d&quot; de &quot;mmmm&quot; de &quot;yyyy"/>
    <numFmt numFmtId="192" formatCode="[$-F800]dddd\,\ mmmm\ dd\,\ yyyy"/>
    <numFmt numFmtId="193" formatCode="[$-F400]h:mm:ss\ AM/PM"/>
  </numFmts>
  <fonts count="43">
    <font>
      <sz val="10"/>
      <name val="Arial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2" fontId="0" fillId="0" borderId="13" xfId="0" applyNumberFormat="1" applyFill="1" applyBorder="1" applyAlignment="1" applyProtection="1">
      <alignment vertical="center"/>
      <protection/>
    </xf>
    <xf numFmtId="2" fontId="0" fillId="0" borderId="10" xfId="0" applyNumberFormat="1" applyFill="1" applyBorder="1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2" fontId="0" fillId="0" borderId="12" xfId="0" applyNumberFormat="1" applyFill="1" applyBorder="1" applyAlignment="1" applyProtection="1">
      <alignment vertical="center"/>
      <protection/>
    </xf>
    <xf numFmtId="3" fontId="0" fillId="0" borderId="14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3" fontId="0" fillId="0" borderId="12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3" fontId="0" fillId="33" borderId="18" xfId="0" applyNumberFormat="1" applyFill="1" applyBorder="1" applyAlignment="1" applyProtection="1">
      <alignment vertical="center"/>
      <protection locked="0"/>
    </xf>
    <xf numFmtId="3" fontId="0" fillId="33" borderId="13" xfId="0" applyNumberFormat="1" applyFill="1" applyBorder="1" applyAlignment="1" applyProtection="1">
      <alignment vertical="center"/>
      <protection locked="0"/>
    </xf>
    <xf numFmtId="3" fontId="0" fillId="33" borderId="14" xfId="0" applyNumberFormat="1" applyFill="1" applyBorder="1" applyAlignment="1" applyProtection="1">
      <alignment vertical="center"/>
      <protection locked="0"/>
    </xf>
    <xf numFmtId="1" fontId="0" fillId="33" borderId="14" xfId="0" applyNumberFormat="1" applyFill="1" applyBorder="1" applyAlignment="1" applyProtection="1">
      <alignment vertical="center"/>
      <protection locked="0"/>
    </xf>
    <xf numFmtId="2" fontId="0" fillId="33" borderId="14" xfId="0" applyNumberFormat="1" applyFill="1" applyBorder="1" applyAlignment="1" applyProtection="1">
      <alignment vertical="center"/>
      <protection locked="0"/>
    </xf>
    <xf numFmtId="1" fontId="0" fillId="33" borderId="18" xfId="0" applyNumberFormat="1" applyFill="1" applyBorder="1" applyAlignment="1" applyProtection="1">
      <alignment vertical="center"/>
      <protection locked="0"/>
    </xf>
    <xf numFmtId="1" fontId="0" fillId="33" borderId="19" xfId="0" applyNumberFormat="1" applyFill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/>
      <protection/>
    </xf>
    <xf numFmtId="0" fontId="0" fillId="33" borderId="2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2</xdr:row>
      <xdr:rowOff>276225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0</xdr:row>
      <xdr:rowOff>38100</xdr:rowOff>
    </xdr:from>
    <xdr:to>
      <xdr:col>4</xdr:col>
      <xdr:colOff>2752725</xdr:colOff>
      <xdr:row>2</xdr:row>
      <xdr:rowOff>295275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38100"/>
          <a:ext cx="3524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1609725</xdr:colOff>
      <xdr:row>0</xdr:row>
      <xdr:rowOff>38100</xdr:rowOff>
    </xdr:from>
    <xdr:to>
      <xdr:col>3</xdr:col>
      <xdr:colOff>638175</xdr:colOff>
      <xdr:row>2</xdr:row>
      <xdr:rowOff>276225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1609725" y="38100"/>
          <a:ext cx="5010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FORMULÁRIO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DEMANDA FUTURA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ABASTECIMENTO PÚBLICO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F30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65.00390625" style="0" customWidth="1"/>
    <col min="2" max="2" width="12.7109375" style="0" customWidth="1"/>
    <col min="3" max="3" width="12.00390625" style="0" customWidth="1"/>
    <col min="4" max="4" width="20.421875" style="0" customWidth="1"/>
    <col min="5" max="5" width="41.421875" style="0" customWidth="1"/>
    <col min="6" max="6" width="11.140625" style="0" customWidth="1"/>
  </cols>
  <sheetData>
    <row r="1" spans="1:6" ht="42.75" customHeight="1">
      <c r="A1" s="39"/>
      <c r="B1" s="39"/>
      <c r="C1" s="39"/>
      <c r="D1" s="39"/>
      <c r="E1" s="39"/>
      <c r="F1" s="21"/>
    </row>
    <row r="2" spans="1:6" ht="18" customHeight="1">
      <c r="A2" s="39"/>
      <c r="B2" s="39"/>
      <c r="C2" s="39"/>
      <c r="D2" s="39"/>
      <c r="E2" s="39"/>
      <c r="F2" s="21"/>
    </row>
    <row r="3" spans="1:6" ht="25.5" customHeight="1" thickBot="1">
      <c r="A3" s="40"/>
      <c r="B3" s="40"/>
      <c r="C3" s="40"/>
      <c r="D3" s="40"/>
      <c r="E3" s="40"/>
      <c r="F3" s="21"/>
    </row>
    <row r="4" spans="1:5" ht="13.5" thickBot="1">
      <c r="A4" s="20" t="s">
        <v>9</v>
      </c>
      <c r="B4" s="41"/>
      <c r="C4" s="42"/>
      <c r="D4" s="42"/>
      <c r="E4" s="43"/>
    </row>
    <row r="5" spans="1:5" ht="12.75">
      <c r="A5" s="18" t="s">
        <v>5</v>
      </c>
      <c r="B5" s="24"/>
      <c r="C5" s="22" t="s">
        <v>3</v>
      </c>
      <c r="D5" s="29"/>
      <c r="E5" s="2" t="s">
        <v>21</v>
      </c>
    </row>
    <row r="6" spans="1:5" ht="13.5" thickBot="1">
      <c r="A6" s="19" t="s">
        <v>0</v>
      </c>
      <c r="B6" s="25"/>
      <c r="C6" s="23" t="s">
        <v>4</v>
      </c>
      <c r="D6" s="30"/>
      <c r="E6" s="4">
        <f>_xlfn.IFERROR((B6/B5)^(1/(D6-D5))-1,"")</f>
      </c>
    </row>
    <row r="7" spans="1:5" ht="12.75">
      <c r="A7" s="19" t="s">
        <v>10</v>
      </c>
      <c r="B7" s="26"/>
      <c r="C7" s="6"/>
      <c r="D7" s="6"/>
      <c r="E7" s="6"/>
    </row>
    <row r="8" spans="1:5" ht="12.75">
      <c r="A8" s="19" t="s">
        <v>11</v>
      </c>
      <c r="B8" s="26"/>
      <c r="C8" s="6"/>
      <c r="D8" s="6"/>
      <c r="E8" s="6"/>
    </row>
    <row r="9" spans="1:5" ht="12.75">
      <c r="A9" s="19" t="s">
        <v>12</v>
      </c>
      <c r="B9" s="27"/>
      <c r="C9" s="6"/>
      <c r="D9" s="6"/>
      <c r="E9" s="6"/>
    </row>
    <row r="10" spans="1:5" ht="12.75">
      <c r="A10" s="19" t="s">
        <v>13</v>
      </c>
      <c r="B10" s="27"/>
      <c r="C10" s="6"/>
      <c r="D10" s="6"/>
      <c r="E10" s="6"/>
    </row>
    <row r="11" spans="1:5" ht="12.75">
      <c r="A11" s="19" t="s">
        <v>22</v>
      </c>
      <c r="B11" s="27"/>
      <c r="C11" s="6"/>
      <c r="D11" s="6"/>
      <c r="E11" s="6"/>
    </row>
    <row r="12" spans="1:5" ht="15" customHeight="1">
      <c r="A12" s="19" t="s">
        <v>15</v>
      </c>
      <c r="B12" s="27"/>
      <c r="C12" s="6"/>
      <c r="D12" s="6"/>
      <c r="E12" s="6"/>
    </row>
    <row r="13" spans="1:5" ht="12.75">
      <c r="A13" s="19" t="s">
        <v>14</v>
      </c>
      <c r="B13" s="27"/>
      <c r="C13" s="6"/>
      <c r="D13" s="6"/>
      <c r="E13" s="6"/>
    </row>
    <row r="14" spans="1:5" ht="12.75">
      <c r="A14" s="19" t="s">
        <v>7</v>
      </c>
      <c r="B14" s="28"/>
      <c r="C14" s="6"/>
      <c r="D14" s="7"/>
      <c r="E14" s="8"/>
    </row>
    <row r="15" spans="1:5" ht="13.5" thickBot="1">
      <c r="A15" s="19" t="s">
        <v>6</v>
      </c>
      <c r="B15" s="28"/>
      <c r="C15" s="6"/>
      <c r="D15" s="7"/>
      <c r="E15" s="8"/>
    </row>
    <row r="16" spans="1:5" ht="14.25">
      <c r="A16" s="3" t="s">
        <v>1</v>
      </c>
      <c r="B16" s="9">
        <f>_xlfn.IFERROR((B6*B11/86400+B15)*24/(B12*(1-B10/100)),"")</f>
      </c>
      <c r="C16" s="10">
        <f>_xlfn.IFERROR(B16*3.6,"")</f>
      </c>
      <c r="D16" s="6"/>
      <c r="E16" s="11"/>
    </row>
    <row r="17" spans="1:5" ht="15" thickBot="1">
      <c r="A17" s="5" t="s">
        <v>19</v>
      </c>
      <c r="B17" s="9">
        <f>_xlfn.IFERROR((B6*B11*1.2/86400+B15)*24/(B12*(1-B10/100)),"")</f>
      </c>
      <c r="C17" s="12">
        <f>_xlfn.IFERROR(B17*3.6,"")</f>
      </c>
      <c r="D17" s="6"/>
      <c r="E17" s="6"/>
    </row>
    <row r="18" spans="1:5" ht="14.25">
      <c r="A18" s="3" t="s">
        <v>2</v>
      </c>
      <c r="B18" s="13">
        <f>_xlfn.IFERROR(C16*B12,"")</f>
      </c>
      <c r="C18" s="14"/>
      <c r="D18" s="6"/>
      <c r="E18" s="6"/>
    </row>
    <row r="19" spans="1:5" ht="14.25">
      <c r="A19" s="5" t="s">
        <v>18</v>
      </c>
      <c r="B19" s="13">
        <f>_xlfn.IFERROR(B18*B13,"")</f>
      </c>
      <c r="C19" s="14"/>
      <c r="D19" s="6"/>
      <c r="E19" s="6"/>
    </row>
    <row r="20" spans="1:5" ht="15" customHeight="1" thickBot="1">
      <c r="A20" s="15" t="s">
        <v>17</v>
      </c>
      <c r="B20" s="16">
        <f>_xlfn.IFERROR(B18*365,"")</f>
      </c>
      <c r="C20" s="17"/>
      <c r="D20" s="6"/>
      <c r="E20" s="6"/>
    </row>
    <row r="21" spans="1:5" ht="15" customHeight="1">
      <c r="A21" s="34" t="s">
        <v>8</v>
      </c>
      <c r="B21" s="35"/>
      <c r="C21" s="35"/>
      <c r="D21" s="35"/>
      <c r="E21" s="36"/>
    </row>
    <row r="22" spans="1:5" ht="15" customHeight="1">
      <c r="A22" s="37" t="s">
        <v>16</v>
      </c>
      <c r="B22" s="37"/>
      <c r="C22" s="37"/>
      <c r="D22" s="37"/>
      <c r="E22" s="37"/>
    </row>
    <row r="23" spans="1:5" ht="15" customHeight="1">
      <c r="A23" s="38" t="s">
        <v>20</v>
      </c>
      <c r="B23" s="38"/>
      <c r="C23" s="38"/>
      <c r="D23" s="38"/>
      <c r="E23" s="38"/>
    </row>
    <row r="24" spans="1:5" ht="12.75">
      <c r="A24" s="6"/>
      <c r="B24" s="6"/>
      <c r="C24" s="6"/>
      <c r="D24" s="6"/>
      <c r="E24" s="6"/>
    </row>
    <row r="25" spans="1:5" ht="12.75">
      <c r="A25" s="6"/>
      <c r="B25" s="6"/>
      <c r="C25" s="31"/>
      <c r="D25" s="6"/>
      <c r="E25" s="6"/>
    </row>
    <row r="26" spans="1:5" ht="12.75">
      <c r="A26" s="6"/>
      <c r="B26" s="6"/>
      <c r="C26" s="31"/>
      <c r="D26" s="6"/>
      <c r="E26" s="6"/>
    </row>
    <row r="27" spans="1:5" ht="12.75">
      <c r="A27" s="7" t="s">
        <v>25</v>
      </c>
      <c r="B27" s="33"/>
      <c r="C27" s="33"/>
      <c r="D27" s="7" t="s">
        <v>23</v>
      </c>
      <c r="E27" s="32"/>
    </row>
    <row r="28" spans="1:5" ht="12.75">
      <c r="A28" s="7"/>
      <c r="B28" s="6"/>
      <c r="C28" s="31"/>
      <c r="D28" s="7"/>
      <c r="E28" s="6"/>
    </row>
    <row r="29" spans="1:4" ht="12.75">
      <c r="A29" s="7"/>
      <c r="B29" s="7" t="s">
        <v>24</v>
      </c>
      <c r="C29" s="33"/>
      <c r="D29" s="33"/>
    </row>
    <row r="30" ht="12.75">
      <c r="C30" s="1"/>
    </row>
  </sheetData>
  <sheetProtection password="C788" sheet="1"/>
  <protectedRanges>
    <protectedRange sqref="B4" name="Intervalo3"/>
    <protectedRange sqref="B5:B15" name="Intervalo1"/>
    <protectedRange sqref="D5:D6" name="Intervalo2"/>
  </protectedRanges>
  <mergeCells count="7">
    <mergeCell ref="C29:D29"/>
    <mergeCell ref="B27:C27"/>
    <mergeCell ref="A21:E21"/>
    <mergeCell ref="A22:E22"/>
    <mergeCell ref="A23:E23"/>
    <mergeCell ref="A1:E3"/>
    <mergeCell ref="B4:E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jorge.filho</dc:creator>
  <cp:keywords/>
  <dc:description/>
  <cp:lastModifiedBy>Jeverson Vasconcelos Souza</cp:lastModifiedBy>
  <cp:lastPrinted>2015-06-08T18:19:31Z</cp:lastPrinted>
  <dcterms:created xsi:type="dcterms:W3CDTF">2007-10-08T20:35:35Z</dcterms:created>
  <dcterms:modified xsi:type="dcterms:W3CDTF">2015-12-18T18:23:41Z</dcterms:modified>
  <cp:category/>
  <cp:version/>
  <cp:contentType/>
  <cp:contentStatus/>
</cp:coreProperties>
</file>